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ff/Documents/Benoit Boulan/Papier CRMP4/revized version/Full submission eLife revized/Sources Data and statistic/Figure 9-Source Data 1 /"/>
    </mc:Choice>
  </mc:AlternateContent>
  <xr:revisionPtr revIDLastSave="0" documentId="13_ncr:1_{BA8B241A-3081-E149-A85F-B43ACECCE4D2}" xr6:coauthVersionLast="47" xr6:coauthVersionMax="47" xr10:uidLastSave="{00000000-0000-0000-0000-000000000000}"/>
  <bookViews>
    <workbookView xWindow="4640" yWindow="1040" windowWidth="25320" windowHeight="20500" xr2:uid="{6A55B295-B67A-4688-99D1-90D45F7585B8}"/>
  </bookViews>
  <sheets>
    <sheet name="Figure 9C" sheetId="4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3" i="4" l="1"/>
  <c r="O53" i="4"/>
  <c r="H53" i="4"/>
  <c r="V52" i="4"/>
  <c r="W52" i="4"/>
  <c r="V48" i="4"/>
  <c r="V49" i="4"/>
  <c r="W48" i="4"/>
  <c r="X52" i="4"/>
  <c r="O52" i="4"/>
  <c r="P52" i="4"/>
  <c r="O48" i="4"/>
  <c r="O49" i="4"/>
  <c r="P48" i="4"/>
  <c r="Q52" i="4"/>
  <c r="H52" i="4"/>
  <c r="I52" i="4"/>
  <c r="H48" i="4"/>
  <c r="H49" i="4"/>
  <c r="I48" i="4"/>
  <c r="J52" i="4"/>
  <c r="V51" i="4"/>
  <c r="O51" i="4"/>
  <c r="H51" i="4"/>
  <c r="V50" i="4"/>
  <c r="W50" i="4"/>
  <c r="V46" i="4"/>
  <c r="V47" i="4"/>
  <c r="W46" i="4"/>
  <c r="X50" i="4"/>
  <c r="O50" i="4"/>
  <c r="P50" i="4"/>
  <c r="O46" i="4"/>
  <c r="O47" i="4"/>
  <c r="P46" i="4"/>
  <c r="Q50" i="4"/>
  <c r="H50" i="4"/>
  <c r="I50" i="4"/>
  <c r="H46" i="4"/>
  <c r="H47" i="4"/>
  <c r="I46" i="4"/>
  <c r="J50" i="4"/>
  <c r="X48" i="4"/>
  <c r="Q48" i="4"/>
  <c r="J48" i="4"/>
  <c r="X46" i="4"/>
  <c r="Q46" i="4"/>
  <c r="J46" i="4"/>
  <c r="U39" i="4"/>
  <c r="N39" i="4"/>
  <c r="G39" i="4"/>
  <c r="U38" i="4"/>
  <c r="V38" i="4"/>
  <c r="N38" i="4"/>
  <c r="O38" i="4"/>
  <c r="N34" i="4"/>
  <c r="N35" i="4"/>
  <c r="O34" i="4"/>
  <c r="P38" i="4"/>
  <c r="G38" i="4"/>
  <c r="H38" i="4"/>
  <c r="G34" i="4"/>
  <c r="G35" i="4"/>
  <c r="H34" i="4"/>
  <c r="I38" i="4"/>
  <c r="U37" i="4"/>
  <c r="N37" i="4"/>
  <c r="G37" i="4"/>
  <c r="U36" i="4"/>
  <c r="V36" i="4"/>
  <c r="U32" i="4"/>
  <c r="U33" i="4"/>
  <c r="V32" i="4"/>
  <c r="W36" i="4"/>
  <c r="N36" i="4"/>
  <c r="O36" i="4"/>
  <c r="N32" i="4"/>
  <c r="N33" i="4"/>
  <c r="O32" i="4"/>
  <c r="P36" i="4"/>
  <c r="G36" i="4"/>
  <c r="H36" i="4"/>
  <c r="G32" i="4"/>
  <c r="G33" i="4"/>
  <c r="H32" i="4"/>
  <c r="I36" i="4"/>
  <c r="U35" i="4"/>
  <c r="U34" i="4"/>
  <c r="V34" i="4"/>
  <c r="W34" i="4"/>
  <c r="P34" i="4"/>
  <c r="I34" i="4"/>
  <c r="W32" i="4"/>
  <c r="P32" i="4"/>
  <c r="I32" i="4"/>
  <c r="U31" i="4"/>
  <c r="N31" i="4"/>
  <c r="G31" i="4"/>
  <c r="U30" i="4"/>
  <c r="V30" i="4"/>
  <c r="N30" i="4"/>
  <c r="O30" i="4"/>
  <c r="G30" i="4"/>
  <c r="H30" i="4"/>
  <c r="G26" i="4"/>
  <c r="G27" i="4"/>
  <c r="H26" i="4"/>
  <c r="I30" i="4"/>
  <c r="U29" i="4"/>
  <c r="N29" i="4"/>
  <c r="G29" i="4"/>
  <c r="U28" i="4"/>
  <c r="V28" i="4"/>
  <c r="U24" i="4"/>
  <c r="U25" i="4"/>
  <c r="V24" i="4"/>
  <c r="W28" i="4"/>
  <c r="N28" i="4"/>
  <c r="O28" i="4"/>
  <c r="N24" i="4"/>
  <c r="N25" i="4"/>
  <c r="O24" i="4"/>
  <c r="P28" i="4"/>
  <c r="G28" i="4"/>
  <c r="H28" i="4"/>
  <c r="U27" i="4"/>
  <c r="N27" i="4"/>
  <c r="U26" i="4"/>
  <c r="V26" i="4"/>
  <c r="W26" i="4"/>
  <c r="N26" i="4"/>
  <c r="O26" i="4"/>
  <c r="P26" i="4"/>
  <c r="I26" i="4"/>
  <c r="P24" i="4"/>
  <c r="G25" i="4"/>
  <c r="W24" i="4"/>
  <c r="G24" i="4"/>
  <c r="H24" i="4"/>
  <c r="I24" i="4"/>
  <c r="L50" i="4"/>
  <c r="K50" i="4"/>
  <c r="S50" i="4"/>
  <c r="R50" i="4"/>
  <c r="Y50" i="4"/>
  <c r="Z50" i="4"/>
  <c r="K36" i="4"/>
  <c r="J36" i="4"/>
  <c r="R36" i="4"/>
  <c r="Q36" i="4"/>
  <c r="W38" i="4"/>
  <c r="X36" i="4"/>
  <c r="Y36" i="4"/>
  <c r="P30" i="4"/>
  <c r="R28" i="4"/>
  <c r="W30" i="4"/>
  <c r="Y28" i="4"/>
  <c r="I28" i="4"/>
  <c r="X28" i="4"/>
  <c r="Y18" i="4"/>
  <c r="U18" i="4"/>
  <c r="Q18" i="4"/>
  <c r="M18" i="4"/>
  <c r="I18" i="4"/>
  <c r="E18" i="4"/>
  <c r="E17" i="4"/>
  <c r="F18" i="4"/>
  <c r="Y17" i="4"/>
  <c r="Z18" i="4"/>
  <c r="U17" i="4"/>
  <c r="V18" i="4"/>
  <c r="Q17" i="4"/>
  <c r="R18" i="4"/>
  <c r="M17" i="4"/>
  <c r="N18" i="4"/>
  <c r="I17" i="4"/>
  <c r="J18" i="4"/>
  <c r="Y16" i="4"/>
  <c r="U16" i="4"/>
  <c r="Q16" i="4"/>
  <c r="Q15" i="4"/>
  <c r="R16" i="4"/>
  <c r="M15" i="4"/>
  <c r="M16" i="4"/>
  <c r="N16" i="4"/>
  <c r="I16" i="4"/>
  <c r="E16" i="4"/>
  <c r="E15" i="4"/>
  <c r="F16" i="4"/>
  <c r="Y15" i="4"/>
  <c r="Z16" i="4"/>
  <c r="U15" i="4"/>
  <c r="V16" i="4"/>
  <c r="I15" i="4"/>
  <c r="J16" i="4"/>
  <c r="Y14" i="4"/>
  <c r="Y13" i="4"/>
  <c r="Z14" i="4"/>
  <c r="U14" i="4"/>
  <c r="U13" i="4"/>
  <c r="V14" i="4"/>
  <c r="Q13" i="4"/>
  <c r="Q14" i="4"/>
  <c r="R14" i="4"/>
  <c r="M14" i="4"/>
  <c r="I14" i="4"/>
  <c r="E14" i="4"/>
  <c r="E13" i="4"/>
  <c r="F14" i="4"/>
  <c r="M13" i="4"/>
  <c r="N14" i="4"/>
  <c r="I13" i="4"/>
  <c r="J14" i="4"/>
  <c r="Y12" i="4"/>
  <c r="Y11" i="4"/>
  <c r="Z12" i="4"/>
  <c r="U12" i="4"/>
  <c r="Q12" i="4"/>
  <c r="M12" i="4"/>
  <c r="I12" i="4"/>
  <c r="I11" i="4"/>
  <c r="J12" i="4"/>
  <c r="E12" i="4"/>
  <c r="U11" i="4"/>
  <c r="V12" i="4"/>
  <c r="Q11" i="4"/>
  <c r="R12" i="4"/>
  <c r="M11" i="4"/>
  <c r="N12" i="4"/>
  <c r="E11" i="4"/>
  <c r="F12" i="4"/>
  <c r="Y9" i="4"/>
  <c r="U9" i="4"/>
  <c r="Q9" i="4"/>
  <c r="M9" i="4"/>
  <c r="I9" i="4"/>
  <c r="E9" i="4"/>
  <c r="Y8" i="4"/>
  <c r="Z9" i="4"/>
  <c r="U8" i="4"/>
  <c r="V9" i="4"/>
  <c r="Q8" i="4"/>
  <c r="R9" i="4"/>
  <c r="M8" i="4"/>
  <c r="N9" i="4"/>
  <c r="I8" i="4"/>
  <c r="J9" i="4"/>
  <c r="E8" i="4"/>
  <c r="F9" i="4"/>
  <c r="Y7" i="4"/>
  <c r="U7" i="4"/>
  <c r="Q7" i="4"/>
  <c r="Q6" i="4"/>
  <c r="R7" i="4"/>
  <c r="M6" i="4"/>
  <c r="M7" i="4"/>
  <c r="N7" i="4"/>
  <c r="I7" i="4"/>
  <c r="E7" i="4"/>
  <c r="E6" i="4"/>
  <c r="F7" i="4"/>
  <c r="Y6" i="4"/>
  <c r="Z7" i="4"/>
  <c r="U6" i="4"/>
  <c r="V7" i="4"/>
  <c r="I6" i="4"/>
  <c r="J7" i="4"/>
  <c r="Y5" i="4"/>
  <c r="U5" i="4"/>
  <c r="U4" i="4"/>
  <c r="V5" i="4"/>
  <c r="Q5" i="4"/>
  <c r="M4" i="4"/>
  <c r="M5" i="4"/>
  <c r="N5" i="4"/>
  <c r="I5" i="4"/>
  <c r="E5" i="4"/>
  <c r="E4" i="4"/>
  <c r="F5" i="4"/>
  <c r="Y4" i="4"/>
  <c r="Z5" i="4"/>
  <c r="Q4" i="4"/>
  <c r="R5" i="4"/>
  <c r="I4" i="4"/>
  <c r="J5" i="4"/>
  <c r="Y3" i="4"/>
  <c r="Y2" i="4"/>
  <c r="Z3" i="4"/>
  <c r="U2" i="4"/>
  <c r="U3" i="4"/>
  <c r="V3" i="4"/>
  <c r="Q3" i="4"/>
  <c r="M3" i="4"/>
  <c r="I3" i="4"/>
  <c r="I2" i="4"/>
  <c r="J3" i="4"/>
  <c r="E3" i="4"/>
  <c r="Q2" i="4"/>
  <c r="R3" i="4"/>
  <c r="M2" i="4"/>
  <c r="N3" i="4"/>
  <c r="E2" i="4"/>
  <c r="F3" i="4"/>
  <c r="Q28" i="4"/>
  <c r="J28" i="4"/>
  <c r="K28" i="4"/>
</calcChain>
</file>

<file path=xl/sharedStrings.xml><?xml version="1.0" encoding="utf-8"?>
<sst xmlns="http://schemas.openxmlformats.org/spreadsheetml/2006/main" count="148" uniqueCount="54">
  <si>
    <t>AKT PAN</t>
  </si>
  <si>
    <t>AKT-P</t>
  </si>
  <si>
    <t>CRMP4</t>
  </si>
  <si>
    <t>CRMP4-P</t>
  </si>
  <si>
    <t>GSK3 PAN</t>
  </si>
  <si>
    <t>GSK3-P</t>
  </si>
  <si>
    <t>Vin AKT PAN</t>
  </si>
  <si>
    <t>Vin AKT-P</t>
  </si>
  <si>
    <t>Vin CRMP4-P</t>
  </si>
  <si>
    <t>Vin GSK3-P</t>
  </si>
  <si>
    <t>Vin CRMP4</t>
  </si>
  <si>
    <t>Vin GSK3 PAN</t>
  </si>
  <si>
    <t>AKT-P normalisé</t>
  </si>
  <si>
    <t>GSK3 PAN normalisé</t>
  </si>
  <si>
    <t>GSK3-P normalisé</t>
  </si>
  <si>
    <t>CRMP4 normalisé</t>
  </si>
  <si>
    <t>CRMP4-P normalisé</t>
  </si>
  <si>
    <t>AKT PAN normalisé</t>
  </si>
  <si>
    <t>AKT PAN Moy duplicats</t>
  </si>
  <si>
    <t>AKT-P Moy duplicats</t>
  </si>
  <si>
    <t>GSK3 PAN Moy duplicats</t>
  </si>
  <si>
    <t>GSK3-P Moy duplicats</t>
  </si>
  <si>
    <t>CRMP4 Moy duplicats</t>
  </si>
  <si>
    <t>CRMP4-P Moyenne duplicats</t>
  </si>
  <si>
    <t>AKT pan</t>
  </si>
  <si>
    <t>rapport</t>
  </si>
  <si>
    <t>%</t>
  </si>
  <si>
    <t>GSK pan</t>
  </si>
  <si>
    <t>GSK-P</t>
  </si>
  <si>
    <t>culture 1</t>
  </si>
  <si>
    <t>well 1</t>
  </si>
  <si>
    <t>culture 2</t>
  </si>
  <si>
    <t>ratio P/pan</t>
  </si>
  <si>
    <t>well 2</t>
  </si>
  <si>
    <t>well 3</t>
  </si>
  <si>
    <t>well 4</t>
  </si>
  <si>
    <t>well 5</t>
  </si>
  <si>
    <t>well 6</t>
  </si>
  <si>
    <t>well 7</t>
  </si>
  <si>
    <t>well 8</t>
  </si>
  <si>
    <t>pool 2 wells</t>
  </si>
  <si>
    <t>means</t>
  </si>
  <si>
    <t>sem</t>
  </si>
  <si>
    <t>mean ratio</t>
  </si>
  <si>
    <t>mean %</t>
  </si>
  <si>
    <t>mean%</t>
  </si>
  <si>
    <t>sema W/O MBCD</t>
  </si>
  <si>
    <t>ctrl W/O MBCD</t>
  </si>
  <si>
    <t>CtrL W/O mbcd</t>
  </si>
  <si>
    <t>sema W/O mBCD</t>
  </si>
  <si>
    <t>ctrl W/ MBCD</t>
  </si>
  <si>
    <t>sema W/ MBCD</t>
  </si>
  <si>
    <t>CtrL W/ MBCD</t>
  </si>
  <si>
    <t>CtrL W/O MBCD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</si>
</sst>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0" fontId="0" fillId="0" borderId="0" xfId="0" applyBorder="1"/>
    <xf numFmtId="0" fontId="0" fillId="2" borderId="0" xfId="0" applyFill="1" applyBorder="1"/>
    <xf numFmtId="0" fontId="0" fillId="3" borderId="0" xfId="0" applyFill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0" fontId="1" fillId="3" borderId="0" xfId="0" applyFont="1" applyFill="1" applyBorder="1"/>
    <xf numFmtId="0" fontId="1" fillId="3" borderId="1" xfId="0" applyFont="1" applyFill="1" applyBorder="1"/>
    <xf numFmtId="0" fontId="1" fillId="3" borderId="0" xfId="0" applyFont="1" applyFill="1"/>
    <xf numFmtId="0" fontId="0" fillId="3" borderId="3" xfId="0" applyFill="1" applyBorder="1"/>
    <xf numFmtId="0" fontId="0" fillId="3" borderId="2" xfId="0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2" fillId="0" borderId="0" xfId="0" applyFont="1"/>
    <xf numFmtId="0" fontId="0" fillId="2" borderId="0" xfId="0" applyFont="1" applyFill="1" applyBorder="1"/>
    <xf numFmtId="0" fontId="0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D50F5-940D-1F44-8244-59AD1E2E7DD0}">
  <dimension ref="A1:Z53"/>
  <sheetViews>
    <sheetView tabSelected="1" zoomScale="95" zoomScaleNormal="95" workbookViewId="0">
      <selection activeCell="X46" sqref="X46:X52"/>
    </sheetView>
  </sheetViews>
  <sheetFormatPr baseColWidth="10" defaultRowHeight="15" x14ac:dyDescent="0.2"/>
  <sheetData>
    <row r="1" spans="1:26" x14ac:dyDescent="0.2">
      <c r="A1" s="5"/>
      <c r="B1" s="19"/>
      <c r="C1" s="5" t="s">
        <v>0</v>
      </c>
      <c r="D1" s="5" t="s">
        <v>6</v>
      </c>
      <c r="E1" s="6" t="s">
        <v>17</v>
      </c>
      <c r="F1" s="7" t="s">
        <v>18</v>
      </c>
      <c r="G1" s="5" t="s">
        <v>1</v>
      </c>
      <c r="H1" s="5" t="s">
        <v>7</v>
      </c>
      <c r="I1" s="6" t="s">
        <v>12</v>
      </c>
      <c r="J1" s="14" t="s">
        <v>19</v>
      </c>
      <c r="K1" s="5" t="s">
        <v>4</v>
      </c>
      <c r="L1" s="5" t="s">
        <v>11</v>
      </c>
      <c r="M1" s="6" t="s">
        <v>13</v>
      </c>
      <c r="N1" s="7" t="s">
        <v>20</v>
      </c>
      <c r="O1" s="5" t="s">
        <v>5</v>
      </c>
      <c r="P1" s="5" t="s">
        <v>9</v>
      </c>
      <c r="Q1" s="6" t="s">
        <v>14</v>
      </c>
      <c r="R1" s="14" t="s">
        <v>21</v>
      </c>
      <c r="S1" s="5" t="s">
        <v>2</v>
      </c>
      <c r="T1" s="5" t="s">
        <v>10</v>
      </c>
      <c r="U1" s="6" t="s">
        <v>15</v>
      </c>
      <c r="V1" s="7" t="s">
        <v>22</v>
      </c>
      <c r="W1" s="5" t="s">
        <v>3</v>
      </c>
      <c r="X1" s="5" t="s">
        <v>8</v>
      </c>
      <c r="Y1" s="6" t="s">
        <v>16</v>
      </c>
      <c r="Z1" s="14" t="s">
        <v>23</v>
      </c>
    </row>
    <row r="2" spans="1:26" x14ac:dyDescent="0.2">
      <c r="A2" s="2">
        <v>1</v>
      </c>
      <c r="B2" s="18" t="s">
        <v>47</v>
      </c>
      <c r="C2">
        <v>1624.78</v>
      </c>
      <c r="D2" s="2">
        <v>233.94499999999999</v>
      </c>
      <c r="E2" s="3">
        <f>C2/D2</f>
        <v>6.9451366774241814</v>
      </c>
      <c r="F2" s="4"/>
      <c r="G2">
        <v>1703.2139999999999</v>
      </c>
      <c r="H2">
        <v>5495.62</v>
      </c>
      <c r="I2" s="3">
        <f>G2/H2</f>
        <v>0.3099220834046022</v>
      </c>
      <c r="J2" s="15"/>
      <c r="K2">
        <v>3874.4589999999998</v>
      </c>
      <c r="L2">
        <v>1353.6389999999999</v>
      </c>
      <c r="M2" s="3">
        <f>K2/L2</f>
        <v>2.8622542642462281</v>
      </c>
      <c r="N2" s="4"/>
      <c r="O2">
        <v>5719.2190000000001</v>
      </c>
      <c r="P2">
        <v>4224.1329999999998</v>
      </c>
      <c r="Q2" s="3">
        <f>O2/P2</f>
        <v>1.3539391397003835</v>
      </c>
      <c r="R2" s="15"/>
      <c r="S2">
        <v>10111.575000000001</v>
      </c>
      <c r="T2">
        <v>1353.6389999999999</v>
      </c>
      <c r="U2" s="3">
        <f>S2/T2</f>
        <v>7.4699199712774247</v>
      </c>
      <c r="V2" s="4"/>
      <c r="W2">
        <v>2020.116</v>
      </c>
      <c r="X2">
        <v>900.61099999999999</v>
      </c>
      <c r="Y2" s="3">
        <f>W2/X2</f>
        <v>2.2430505512368826</v>
      </c>
      <c r="Z2" s="15"/>
    </row>
    <row r="3" spans="1:26" x14ac:dyDescent="0.2">
      <c r="A3" s="2">
        <v>2</v>
      </c>
      <c r="B3" s="18" t="s">
        <v>47</v>
      </c>
      <c r="C3">
        <v>1776.9680000000001</v>
      </c>
      <c r="D3" s="2">
        <v>232.46100000000001</v>
      </c>
      <c r="E3" s="3">
        <f t="shared" ref="E3:E9" si="0">C3/D3</f>
        <v>7.6441553636954156</v>
      </c>
      <c r="F3" s="4">
        <f>AVERAGE(E2:E3)</f>
        <v>7.2946460205597985</v>
      </c>
      <c r="G3">
        <v>1609.425</v>
      </c>
      <c r="H3">
        <v>5365.9769999999999</v>
      </c>
      <c r="I3" s="3">
        <f t="shared" ref="I3:I9" si="1">G3/H3</f>
        <v>0.29993140112229327</v>
      </c>
      <c r="J3" s="15">
        <f>AVERAGE(I2:I3)</f>
        <v>0.30492674226344774</v>
      </c>
      <c r="K3">
        <v>3659.7249999999999</v>
      </c>
      <c r="L3">
        <v>1405.7629999999999</v>
      </c>
      <c r="M3" s="3">
        <f t="shared" ref="M3:M9" si="2">K3/L3</f>
        <v>2.6033726879993284</v>
      </c>
      <c r="N3" s="4">
        <f>AVERAGE(M2:M3)</f>
        <v>2.7328134761227783</v>
      </c>
      <c r="O3">
        <v>5658.2380000000003</v>
      </c>
      <c r="P3">
        <v>4053.817</v>
      </c>
      <c r="Q3" s="3">
        <f t="shared" ref="Q3:Q9" si="3">O3/P3</f>
        <v>1.3957803225947298</v>
      </c>
      <c r="R3" s="15">
        <f>AVERAGE(Q2:Q3)</f>
        <v>1.3748597311475566</v>
      </c>
      <c r="S3">
        <v>10833.288</v>
      </c>
      <c r="T3">
        <v>1405.7629999999999</v>
      </c>
      <c r="U3" s="3">
        <f t="shared" ref="U3:U9" si="4">S3/T3</f>
        <v>7.7063402579239897</v>
      </c>
      <c r="V3" s="4">
        <f>AVERAGE(U2:U3)</f>
        <v>7.5881301146007072</v>
      </c>
      <c r="W3">
        <v>2709.9070000000002</v>
      </c>
      <c r="X3">
        <v>966.04200000000003</v>
      </c>
      <c r="Y3" s="3">
        <f t="shared" ref="Y3:Y9" si="5">W3/X3</f>
        <v>2.8051647857960629</v>
      </c>
      <c r="Z3" s="15">
        <f>AVERAGE(Y2:Y3)</f>
        <v>2.5241076685164727</v>
      </c>
    </row>
    <row r="4" spans="1:26" x14ac:dyDescent="0.2">
      <c r="A4" s="10">
        <v>3</v>
      </c>
      <c r="B4" s="20" t="s">
        <v>46</v>
      </c>
      <c r="C4">
        <v>1800.366</v>
      </c>
      <c r="D4" s="10">
        <v>232.28800000000001</v>
      </c>
      <c r="E4" s="3">
        <f t="shared" si="0"/>
        <v>7.7505768700922992</v>
      </c>
      <c r="F4" s="11"/>
      <c r="G4">
        <v>3153.4569999999999</v>
      </c>
      <c r="H4">
        <v>5864.6379999999999</v>
      </c>
      <c r="I4" s="3">
        <f t="shared" si="1"/>
        <v>0.53770701618752936</v>
      </c>
      <c r="J4" s="16"/>
      <c r="K4">
        <v>3636.0790000000002</v>
      </c>
      <c r="L4">
        <v>1438.6610000000001</v>
      </c>
      <c r="M4" s="3">
        <f t="shared" si="2"/>
        <v>2.5274049967295977</v>
      </c>
      <c r="N4" s="11"/>
      <c r="O4">
        <v>8914.0519999999997</v>
      </c>
      <c r="P4">
        <v>4196.5860000000002</v>
      </c>
      <c r="Q4" s="3">
        <f t="shared" si="3"/>
        <v>2.1241199393983585</v>
      </c>
      <c r="R4" s="16"/>
      <c r="S4">
        <v>10892.134</v>
      </c>
      <c r="T4">
        <v>1438.6610000000001</v>
      </c>
      <c r="U4" s="3">
        <f t="shared" si="4"/>
        <v>7.5710219433209067</v>
      </c>
      <c r="V4" s="11"/>
      <c r="W4">
        <v>1141.5309999999999</v>
      </c>
      <c r="X4">
        <v>959.84299999999996</v>
      </c>
      <c r="Y4" s="3">
        <f t="shared" si="5"/>
        <v>1.1892892900193053</v>
      </c>
      <c r="Z4" s="16"/>
    </row>
    <row r="5" spans="1:26" x14ac:dyDescent="0.2">
      <c r="A5" s="8">
        <v>4</v>
      </c>
      <c r="B5" s="21" t="s">
        <v>46</v>
      </c>
      <c r="C5" s="23">
        <v>1826.26</v>
      </c>
      <c r="D5" s="8">
        <v>232.04300000000001</v>
      </c>
      <c r="E5" s="6">
        <f t="shared" si="0"/>
        <v>7.8703516158643003</v>
      </c>
      <c r="F5" s="12">
        <f>AVERAGE(E4:E5)</f>
        <v>7.8104642429783002</v>
      </c>
      <c r="G5" s="5">
        <v>3295.5770000000002</v>
      </c>
      <c r="H5" s="5">
        <v>5825.2690000000002</v>
      </c>
      <c r="I5" s="6">
        <f t="shared" si="1"/>
        <v>0.5657381659113081</v>
      </c>
      <c r="J5" s="17">
        <f>AVERAGE(I4:I5)</f>
        <v>0.55172259104941879</v>
      </c>
      <c r="K5" s="5">
        <v>3801.6410000000001</v>
      </c>
      <c r="L5" s="5">
        <v>1489.4110000000001</v>
      </c>
      <c r="M5" s="6">
        <f t="shared" si="2"/>
        <v>2.5524458997550039</v>
      </c>
      <c r="N5" s="12">
        <f>AVERAGE(M4:M5)</f>
        <v>2.5399254482423008</v>
      </c>
      <c r="O5" s="5">
        <v>8811.2340000000004</v>
      </c>
      <c r="P5" s="5">
        <v>4307.3890000000001</v>
      </c>
      <c r="Q5" s="6">
        <f t="shared" si="3"/>
        <v>2.0456090685099491</v>
      </c>
      <c r="R5" s="17">
        <f>AVERAGE(Q4:Q5)</f>
        <v>2.0848645039541536</v>
      </c>
      <c r="S5" s="27">
        <v>10645.647000000001</v>
      </c>
      <c r="T5" s="5">
        <v>1489.4110000000001</v>
      </c>
      <c r="U5" s="6">
        <f t="shared" si="4"/>
        <v>7.1475549730732491</v>
      </c>
      <c r="V5" s="12">
        <f>AVERAGE(U4:U5)</f>
        <v>7.3592884581970779</v>
      </c>
      <c r="W5" s="5">
        <v>1158.229</v>
      </c>
      <c r="X5" s="5">
        <v>981.12400000000002</v>
      </c>
      <c r="Y5" s="6">
        <f t="shared" si="5"/>
        <v>1.180512351140121</v>
      </c>
      <c r="Z5" s="17">
        <f>AVERAGE(Y4:Y5)</f>
        <v>1.1849008205797131</v>
      </c>
    </row>
    <row r="6" spans="1:26" x14ac:dyDescent="0.2">
      <c r="A6">
        <v>5</v>
      </c>
      <c r="B6" s="18" t="s">
        <v>50</v>
      </c>
      <c r="C6">
        <v>1715.3679999999999</v>
      </c>
      <c r="D6">
        <v>233.34</v>
      </c>
      <c r="E6" s="3">
        <f t="shared" si="0"/>
        <v>7.3513671037970338</v>
      </c>
      <c r="F6" s="1"/>
      <c r="G6">
        <v>913.12699999999995</v>
      </c>
      <c r="H6">
        <v>5086.5519999999997</v>
      </c>
      <c r="I6" s="3">
        <f t="shared" si="1"/>
        <v>0.17951787379741718</v>
      </c>
      <c r="J6" s="15"/>
      <c r="K6">
        <v>3852.924</v>
      </c>
      <c r="L6">
        <v>1495.7570000000001</v>
      </c>
      <c r="M6" s="3">
        <f t="shared" si="2"/>
        <v>2.5759023691682539</v>
      </c>
      <c r="N6" s="1"/>
      <c r="O6">
        <v>4324.6899999999996</v>
      </c>
      <c r="P6">
        <v>4293.991</v>
      </c>
      <c r="Q6" s="3">
        <f t="shared" si="3"/>
        <v>1.0071492930469579</v>
      </c>
      <c r="R6" s="15"/>
      <c r="S6" s="26">
        <v>12795.832</v>
      </c>
      <c r="T6">
        <v>1495.7570000000001</v>
      </c>
      <c r="U6" s="3">
        <f t="shared" si="4"/>
        <v>8.554753211918781</v>
      </c>
      <c r="V6" s="1"/>
      <c r="W6">
        <v>2741.0659999999998</v>
      </c>
      <c r="X6">
        <v>1020.355</v>
      </c>
      <c r="Y6" s="3">
        <f t="shared" si="5"/>
        <v>2.6863846406397771</v>
      </c>
      <c r="Z6" s="15"/>
    </row>
    <row r="7" spans="1:26" x14ac:dyDescent="0.2">
      <c r="A7">
        <v>6</v>
      </c>
      <c r="B7" s="18" t="s">
        <v>50</v>
      </c>
      <c r="C7" s="26">
        <v>1730.605</v>
      </c>
      <c r="D7">
        <v>233.453</v>
      </c>
      <c r="E7" s="3">
        <f t="shared" si="0"/>
        <v>7.4130767220811045</v>
      </c>
      <c r="F7" s="1">
        <f>AVERAGE(E6:E7)</f>
        <v>7.3822219129390696</v>
      </c>
      <c r="G7">
        <v>1040.2929999999999</v>
      </c>
      <c r="H7">
        <v>5263.6189999999997</v>
      </c>
      <c r="I7" s="3">
        <f t="shared" si="1"/>
        <v>0.19763835490372689</v>
      </c>
      <c r="J7" s="15">
        <f>AVERAGE(I6:I7)</f>
        <v>0.18857811435057203</v>
      </c>
      <c r="K7">
        <v>3696.1039999999998</v>
      </c>
      <c r="L7">
        <v>1464.0160000000001</v>
      </c>
      <c r="M7" s="3">
        <f t="shared" si="2"/>
        <v>2.5246336105616329</v>
      </c>
      <c r="N7" s="1">
        <f>AVERAGE(M6:M7)</f>
        <v>2.5502679898649436</v>
      </c>
      <c r="O7">
        <v>4343.5140000000001</v>
      </c>
      <c r="P7">
        <v>4449.4189999999999</v>
      </c>
      <c r="Q7" s="3">
        <f t="shared" si="3"/>
        <v>0.97619801596568012</v>
      </c>
      <c r="R7" s="15">
        <f>AVERAGE(Q6:Q7)</f>
        <v>0.99167365450631895</v>
      </c>
      <c r="S7">
        <v>11828.111999999999</v>
      </c>
      <c r="T7">
        <v>1464.0160000000001</v>
      </c>
      <c r="U7" s="3">
        <f t="shared" si="4"/>
        <v>8.0792231778887658</v>
      </c>
      <c r="V7" s="1">
        <f>AVERAGE(U6:U7)</f>
        <v>8.3169881949037734</v>
      </c>
      <c r="W7">
        <v>2913.4450000000002</v>
      </c>
      <c r="X7">
        <v>1032.654</v>
      </c>
      <c r="Y7" s="3">
        <f t="shared" si="5"/>
        <v>2.8213176920827308</v>
      </c>
      <c r="Z7" s="15">
        <f>AVERAGE(Y6:Y7)</f>
        <v>2.7538511663612537</v>
      </c>
    </row>
    <row r="8" spans="1:26" x14ac:dyDescent="0.2">
      <c r="A8" s="9">
        <v>7</v>
      </c>
      <c r="B8" s="20" t="s">
        <v>51</v>
      </c>
      <c r="C8" s="26">
        <v>1861.0709999999999</v>
      </c>
      <c r="D8" s="9">
        <v>235.08</v>
      </c>
      <c r="E8" s="3">
        <f t="shared" si="0"/>
        <v>7.9167559979581412</v>
      </c>
      <c r="F8" s="13"/>
      <c r="G8">
        <v>995.46699999999998</v>
      </c>
      <c r="H8">
        <v>5254.52</v>
      </c>
      <c r="I8" s="3">
        <f t="shared" si="1"/>
        <v>0.18944965477341411</v>
      </c>
      <c r="J8" s="16"/>
      <c r="K8">
        <v>3364.596</v>
      </c>
      <c r="L8">
        <v>1401.2750000000001</v>
      </c>
      <c r="M8" s="3">
        <f t="shared" si="2"/>
        <v>2.401096144582612</v>
      </c>
      <c r="N8" s="13"/>
      <c r="O8">
        <v>4179.6379999999999</v>
      </c>
      <c r="P8">
        <v>4433.79</v>
      </c>
      <c r="Q8" s="3">
        <f t="shared" si="3"/>
        <v>0.94267838576026375</v>
      </c>
      <c r="R8" s="16"/>
      <c r="S8" s="26">
        <v>11102.165999999999</v>
      </c>
      <c r="T8">
        <v>1401.2750000000001</v>
      </c>
      <c r="U8" s="3">
        <f t="shared" si="4"/>
        <v>7.9229030704180108</v>
      </c>
      <c r="V8" s="13"/>
      <c r="W8">
        <v>2844.7420000000002</v>
      </c>
      <c r="X8">
        <v>1059.933</v>
      </c>
      <c r="Y8" s="3">
        <f t="shared" si="5"/>
        <v>2.6838885099341185</v>
      </c>
      <c r="Z8" s="16"/>
    </row>
    <row r="9" spans="1:26" x14ac:dyDescent="0.2">
      <c r="A9" s="9">
        <v>8</v>
      </c>
      <c r="B9" s="20" t="s">
        <v>51</v>
      </c>
      <c r="C9">
        <v>1669.864</v>
      </c>
      <c r="D9" s="9">
        <v>233.69200000000001</v>
      </c>
      <c r="E9" s="3">
        <f t="shared" si="0"/>
        <v>7.1455762285401301</v>
      </c>
      <c r="F9" s="13">
        <f>AVERAGE(E8:E9)</f>
        <v>7.5311661132491352</v>
      </c>
      <c r="G9">
        <v>984.69899999999996</v>
      </c>
      <c r="H9">
        <v>5245.7510000000002</v>
      </c>
      <c r="I9" s="3">
        <f t="shared" si="1"/>
        <v>0.18771363718941289</v>
      </c>
      <c r="J9" s="16">
        <f>AVERAGE(I8:I9)</f>
        <v>0.1885816459814135</v>
      </c>
      <c r="K9">
        <v>3843.1970000000001</v>
      </c>
      <c r="L9">
        <v>1349.529</v>
      </c>
      <c r="M9" s="3">
        <f t="shared" si="2"/>
        <v>2.8478061605197071</v>
      </c>
      <c r="N9" s="13">
        <f>AVERAGE(M8:M9)</f>
        <v>2.6244511525511598</v>
      </c>
      <c r="O9">
        <v>4413.1310000000003</v>
      </c>
      <c r="P9">
        <v>4716.8469999999998</v>
      </c>
      <c r="Q9" s="3">
        <f t="shared" si="3"/>
        <v>0.93561037701668093</v>
      </c>
      <c r="R9" s="16">
        <f>AVERAGE(Q8:Q9)</f>
        <v>0.93914438138847234</v>
      </c>
      <c r="S9">
        <v>11878.413</v>
      </c>
      <c r="T9" s="26">
        <v>1449.529</v>
      </c>
      <c r="U9" s="3">
        <f t="shared" si="4"/>
        <v>8.1946708206596774</v>
      </c>
      <c r="V9" s="13">
        <f>AVERAGE(U8:U9)</f>
        <v>8.058786945538845</v>
      </c>
      <c r="W9">
        <v>3020.0419999999999</v>
      </c>
      <c r="X9">
        <v>1111.521</v>
      </c>
      <c r="Y9" s="3">
        <f t="shared" si="5"/>
        <v>2.7170354856093586</v>
      </c>
      <c r="Z9" s="16">
        <f>AVERAGE(Y8:Y9)</f>
        <v>2.7004619977717388</v>
      </c>
    </row>
    <row r="10" spans="1:26" x14ac:dyDescent="0.2">
      <c r="A10" s="5"/>
      <c r="B10" s="19"/>
      <c r="C10" s="5" t="s">
        <v>0</v>
      </c>
      <c r="D10" s="5" t="s">
        <v>6</v>
      </c>
      <c r="E10" s="6" t="s">
        <v>17</v>
      </c>
      <c r="F10" s="7" t="s">
        <v>18</v>
      </c>
      <c r="G10" s="5" t="s">
        <v>1</v>
      </c>
      <c r="H10" s="5" t="s">
        <v>7</v>
      </c>
      <c r="I10" s="6" t="s">
        <v>12</v>
      </c>
      <c r="J10" s="14" t="s">
        <v>19</v>
      </c>
      <c r="K10" s="5" t="s">
        <v>4</v>
      </c>
      <c r="L10" s="5" t="s">
        <v>11</v>
      </c>
      <c r="M10" s="6" t="s">
        <v>13</v>
      </c>
      <c r="N10" s="7" t="s">
        <v>20</v>
      </c>
      <c r="O10" s="5" t="s">
        <v>5</v>
      </c>
      <c r="P10" s="5" t="s">
        <v>9</v>
      </c>
      <c r="Q10" s="6" t="s">
        <v>14</v>
      </c>
      <c r="R10" s="14" t="s">
        <v>21</v>
      </c>
      <c r="S10" s="5" t="s">
        <v>2</v>
      </c>
      <c r="T10" s="5" t="s">
        <v>10</v>
      </c>
      <c r="U10" s="6" t="s">
        <v>15</v>
      </c>
      <c r="V10" s="7" t="s">
        <v>22</v>
      </c>
      <c r="W10" s="5" t="s">
        <v>3</v>
      </c>
      <c r="X10" s="5" t="s">
        <v>8</v>
      </c>
      <c r="Y10" s="6" t="s">
        <v>16</v>
      </c>
      <c r="Z10" s="14" t="s">
        <v>23</v>
      </c>
    </row>
    <row r="11" spans="1:26" x14ac:dyDescent="0.2">
      <c r="A11" s="2">
        <v>1</v>
      </c>
      <c r="B11" s="22" t="s">
        <v>47</v>
      </c>
      <c r="C11">
        <v>4597.1530000000002</v>
      </c>
      <c r="D11">
        <v>738.91099999999994</v>
      </c>
      <c r="E11" s="3">
        <f>C11/D11</f>
        <v>6.2215246491120046</v>
      </c>
      <c r="F11" s="4"/>
      <c r="G11">
        <v>912.18200000000002</v>
      </c>
      <c r="H11">
        <v>859.678</v>
      </c>
      <c r="I11" s="3">
        <f>G11/H11</f>
        <v>1.0610740300438071</v>
      </c>
      <c r="J11" s="15"/>
      <c r="K11">
        <v>9722.83</v>
      </c>
      <c r="L11">
        <v>1103.3409999999999</v>
      </c>
      <c r="M11" s="3">
        <f>K11/L11</f>
        <v>8.8121713957878853</v>
      </c>
      <c r="N11" s="4"/>
      <c r="O11">
        <v>5549.9489999999996</v>
      </c>
      <c r="P11">
        <v>1163.992</v>
      </c>
      <c r="Q11" s="3">
        <f>O11/P11</f>
        <v>4.7680301926473723</v>
      </c>
      <c r="R11" s="15"/>
      <c r="S11">
        <v>10111.575000000001</v>
      </c>
      <c r="T11">
        <v>1426.5260000000001</v>
      </c>
      <c r="U11" s="3">
        <f>S11/T11</f>
        <v>7.0882514584381919</v>
      </c>
      <c r="V11" s="4"/>
      <c r="W11">
        <v>1210.586</v>
      </c>
      <c r="X11">
        <v>464.42099999999999</v>
      </c>
      <c r="Y11" s="3">
        <f>W11/X11</f>
        <v>2.6066564604098437</v>
      </c>
      <c r="Z11" s="15"/>
    </row>
    <row r="12" spans="1:26" x14ac:dyDescent="0.2">
      <c r="A12" s="2">
        <v>2</v>
      </c>
      <c r="B12" s="18" t="s">
        <v>47</v>
      </c>
      <c r="C12">
        <v>4950.7370000000001</v>
      </c>
      <c r="D12">
        <v>823.51199999999994</v>
      </c>
      <c r="E12" s="3">
        <f t="shared" ref="E12:E18" si="6">C12/D12</f>
        <v>6.0117363195679001</v>
      </c>
      <c r="F12" s="4">
        <f>AVERAGE(E11:E12)</f>
        <v>6.1166304843399519</v>
      </c>
      <c r="G12">
        <v>937.74699999999996</v>
      </c>
      <c r="H12">
        <v>987.69600000000003</v>
      </c>
      <c r="I12" s="3">
        <f t="shared" ref="I12:I18" si="7">G12/H12</f>
        <v>0.94942877160583816</v>
      </c>
      <c r="J12" s="15">
        <f>AVERAGE(I11:I12)</f>
        <v>1.0052514008248226</v>
      </c>
      <c r="K12">
        <v>10136.825999999999</v>
      </c>
      <c r="L12">
        <v>1207.605</v>
      </c>
      <c r="M12" s="3">
        <f t="shared" ref="M12:M18" si="8">K12/L12</f>
        <v>8.3941570298234929</v>
      </c>
      <c r="N12" s="4">
        <f>AVERAGE(M11:M12)</f>
        <v>8.6031642128056891</v>
      </c>
      <c r="O12">
        <v>5383.6440000000002</v>
      </c>
      <c r="P12">
        <v>1387.316</v>
      </c>
      <c r="Q12" s="3">
        <f t="shared" ref="Q12:Q18" si="9">O12/P12</f>
        <v>3.8806184027287225</v>
      </c>
      <c r="R12" s="15">
        <f>AVERAGE(Q11:Q12)</f>
        <v>4.3243242976880474</v>
      </c>
      <c r="S12">
        <v>10833.288</v>
      </c>
      <c r="T12">
        <v>1606.788</v>
      </c>
      <c r="U12" s="3">
        <f t="shared" ref="U12:U18" si="10">S12/T12</f>
        <v>6.7422012113608023</v>
      </c>
      <c r="V12" s="4">
        <f>AVERAGE(U11:U12)</f>
        <v>6.9152263348994971</v>
      </c>
      <c r="W12">
        <v>1394.3820000000001</v>
      </c>
      <c r="X12">
        <v>501.29899999999998</v>
      </c>
      <c r="Y12" s="3">
        <f t="shared" ref="Y12:Y18" si="11">W12/X12</f>
        <v>2.781537565405078</v>
      </c>
      <c r="Z12" s="15">
        <f>AVERAGE(Y11:Y12)</f>
        <v>2.6940970129074611</v>
      </c>
    </row>
    <row r="13" spans="1:26" x14ac:dyDescent="0.2">
      <c r="A13" s="10">
        <v>3</v>
      </c>
      <c r="B13" s="20" t="s">
        <v>46</v>
      </c>
      <c r="C13">
        <v>4990.1490000000003</v>
      </c>
      <c r="D13">
        <v>746.32299999999998</v>
      </c>
      <c r="E13" s="3">
        <f t="shared" si="6"/>
        <v>6.6863127627046204</v>
      </c>
      <c r="F13" s="11"/>
      <c r="G13">
        <v>2686.873</v>
      </c>
      <c r="H13">
        <v>1029.951</v>
      </c>
      <c r="I13" s="3">
        <f t="shared" si="7"/>
        <v>2.6087386681502323</v>
      </c>
      <c r="J13" s="16"/>
      <c r="K13">
        <v>8508.4230000000007</v>
      </c>
      <c r="L13">
        <v>1138.895</v>
      </c>
      <c r="M13" s="3">
        <f t="shared" si="8"/>
        <v>7.4707703519639654</v>
      </c>
      <c r="N13" s="11"/>
      <c r="O13">
        <v>7786.6819999999998</v>
      </c>
      <c r="P13">
        <v>1436.2650000000001</v>
      </c>
      <c r="Q13" s="3">
        <f t="shared" si="9"/>
        <v>5.4214800193557586</v>
      </c>
      <c r="R13" s="16"/>
      <c r="S13">
        <v>9892.134</v>
      </c>
      <c r="T13">
        <v>1719.066</v>
      </c>
      <c r="U13" s="3">
        <f t="shared" si="10"/>
        <v>5.7543654519372724</v>
      </c>
      <c r="V13" s="11"/>
      <c r="W13">
        <v>486.18299999999999</v>
      </c>
      <c r="X13">
        <v>561.07899999999995</v>
      </c>
      <c r="Y13" s="3">
        <f t="shared" si="11"/>
        <v>0.86651434111773928</v>
      </c>
      <c r="Z13" s="16"/>
    </row>
    <row r="14" spans="1:26" x14ac:dyDescent="0.2">
      <c r="A14" s="8">
        <v>4</v>
      </c>
      <c r="B14" s="21" t="s">
        <v>46</v>
      </c>
      <c r="C14" s="5">
        <v>4862.4979999999996</v>
      </c>
      <c r="D14" s="5">
        <v>683.07600000000002</v>
      </c>
      <c r="E14" s="6">
        <f t="shared" si="6"/>
        <v>7.1185314664839625</v>
      </c>
      <c r="F14" s="12">
        <f>AVERAGE(E13:E14)</f>
        <v>6.902422114594291</v>
      </c>
      <c r="G14" s="5">
        <v>2768.0479999999998</v>
      </c>
      <c r="H14" s="5">
        <v>994.12800000000004</v>
      </c>
      <c r="I14" s="6">
        <f t="shared" si="7"/>
        <v>2.7843979849677303</v>
      </c>
      <c r="J14" s="17">
        <f>AVERAGE(I13:I14)</f>
        <v>2.6965683265589813</v>
      </c>
      <c r="K14" s="5">
        <v>7521.7520000000004</v>
      </c>
      <c r="L14" s="5">
        <v>1106.0039999999999</v>
      </c>
      <c r="M14" s="6">
        <f t="shared" si="8"/>
        <v>6.8008361633411827</v>
      </c>
      <c r="N14" s="12">
        <f>AVERAGE(M13:M14)</f>
        <v>7.1358032576525741</v>
      </c>
      <c r="O14" s="5">
        <v>7870.9170000000004</v>
      </c>
      <c r="P14" s="5">
        <v>1617.4349999999999</v>
      </c>
      <c r="Q14" s="6">
        <f t="shared" si="9"/>
        <v>4.8662957089465735</v>
      </c>
      <c r="R14" s="17">
        <f>AVERAGE(Q13:Q14)</f>
        <v>5.1438878641511661</v>
      </c>
      <c r="S14" s="5">
        <v>10645.647000000001</v>
      </c>
      <c r="T14" s="5">
        <v>1708.1980000000001</v>
      </c>
      <c r="U14" s="6">
        <f t="shared" si="10"/>
        <v>6.2320919471864507</v>
      </c>
      <c r="V14" s="12">
        <f>AVERAGE(U13:U14)</f>
        <v>5.9932286995618611</v>
      </c>
      <c r="W14" s="5">
        <v>462.90300000000002</v>
      </c>
      <c r="X14" s="5">
        <v>514.82600000000002</v>
      </c>
      <c r="Y14" s="6">
        <f t="shared" si="11"/>
        <v>0.89914456534829246</v>
      </c>
      <c r="Z14" s="17">
        <f>AVERAGE(Y13:Y14)</f>
        <v>0.88282945323301587</v>
      </c>
    </row>
    <row r="15" spans="1:26" x14ac:dyDescent="0.2">
      <c r="A15">
        <v>5</v>
      </c>
      <c r="B15" s="18" t="s">
        <v>50</v>
      </c>
      <c r="C15">
        <v>4677.8090000000002</v>
      </c>
      <c r="D15">
        <v>741.68700000000001</v>
      </c>
      <c r="E15" s="3">
        <f t="shared" si="6"/>
        <v>6.3069852916391955</v>
      </c>
      <c r="F15" s="1"/>
      <c r="G15">
        <v>305.77999999999997</v>
      </c>
      <c r="H15">
        <v>968.41</v>
      </c>
      <c r="I15" s="3">
        <f t="shared" si="7"/>
        <v>0.3157546906785349</v>
      </c>
      <c r="J15" s="15"/>
      <c r="K15">
        <v>7805.29</v>
      </c>
      <c r="L15">
        <v>1107.634</v>
      </c>
      <c r="M15" s="3">
        <f t="shared" si="8"/>
        <v>7.0468132975333004</v>
      </c>
      <c r="N15" s="1"/>
      <c r="O15">
        <v>3238.1320000000001</v>
      </c>
      <c r="P15">
        <v>1592.5640000000001</v>
      </c>
      <c r="Q15" s="3">
        <f t="shared" si="9"/>
        <v>2.0332821789265609</v>
      </c>
      <c r="R15" s="15"/>
      <c r="S15">
        <v>9795.8320000000003</v>
      </c>
      <c r="T15">
        <v>1657.2070000000001</v>
      </c>
      <c r="U15" s="3">
        <f t="shared" si="10"/>
        <v>5.9110491326671921</v>
      </c>
      <c r="V15" s="1"/>
      <c r="W15">
        <v>1464.441</v>
      </c>
      <c r="X15">
        <v>489.71899999999999</v>
      </c>
      <c r="Y15" s="3">
        <f t="shared" si="11"/>
        <v>2.9903699876868166</v>
      </c>
      <c r="Z15" s="15"/>
    </row>
    <row r="16" spans="1:26" x14ac:dyDescent="0.2">
      <c r="A16">
        <v>6</v>
      </c>
      <c r="B16" s="18" t="s">
        <v>50</v>
      </c>
      <c r="C16">
        <v>4968</v>
      </c>
      <c r="D16">
        <v>794.79399999999998</v>
      </c>
      <c r="E16" s="3">
        <f t="shared" si="6"/>
        <v>6.2506762758651933</v>
      </c>
      <c r="F16" s="1">
        <f>AVERAGE(E15:E16)</f>
        <v>6.2788307837521948</v>
      </c>
      <c r="G16">
        <v>310.79199999999997</v>
      </c>
      <c r="H16">
        <v>947.44</v>
      </c>
      <c r="I16" s="3">
        <f t="shared" si="7"/>
        <v>0.32803343747361308</v>
      </c>
      <c r="J16" s="15">
        <f>AVERAGE(I15:I16)</f>
        <v>0.32189406407607402</v>
      </c>
      <c r="K16">
        <v>9564.7790000000005</v>
      </c>
      <c r="L16">
        <v>1142.7909999999999</v>
      </c>
      <c r="M16" s="3">
        <f t="shared" si="8"/>
        <v>8.3696660194208743</v>
      </c>
      <c r="N16" s="1">
        <f>AVERAGE(M15:M16)</f>
        <v>7.7082396584770869</v>
      </c>
      <c r="O16">
        <v>3028.5590000000002</v>
      </c>
      <c r="P16">
        <v>1505.0530000000001</v>
      </c>
      <c r="Q16" s="3">
        <f t="shared" si="9"/>
        <v>2.0122606977960245</v>
      </c>
      <c r="R16" s="15">
        <f>AVERAGE(Q15:Q16)</f>
        <v>2.0227714383612927</v>
      </c>
      <c r="S16">
        <v>11828.111999999999</v>
      </c>
      <c r="T16">
        <v>1567.8989999999999</v>
      </c>
      <c r="U16" s="3">
        <f t="shared" si="10"/>
        <v>7.5439247043336337</v>
      </c>
      <c r="V16" s="1">
        <f>AVERAGE(U15:U16)</f>
        <v>6.7274869185004125</v>
      </c>
      <c r="W16">
        <v>1643.7950000000001</v>
      </c>
      <c r="X16">
        <v>554.52599999999995</v>
      </c>
      <c r="Y16" s="3">
        <f t="shared" si="11"/>
        <v>2.9643244861377109</v>
      </c>
      <c r="Z16" s="15">
        <f>AVERAGE(Y15:Y16)</f>
        <v>2.977347236912264</v>
      </c>
    </row>
    <row r="17" spans="1:26" x14ac:dyDescent="0.2">
      <c r="A17" s="9">
        <v>7</v>
      </c>
      <c r="B17" s="20" t="s">
        <v>51</v>
      </c>
      <c r="C17">
        <v>4980.5309999999999</v>
      </c>
      <c r="D17">
        <v>772.18499999999995</v>
      </c>
      <c r="E17" s="3">
        <f t="shared" si="6"/>
        <v>6.4499193846034313</v>
      </c>
      <c r="F17" s="13"/>
      <c r="G17" s="26">
        <v>330.154</v>
      </c>
      <c r="H17">
        <v>919.87099999999998</v>
      </c>
      <c r="I17" s="3">
        <f t="shared" si="7"/>
        <v>0.35891336937461882</v>
      </c>
      <c r="J17" s="16"/>
      <c r="K17">
        <v>9454.1</v>
      </c>
      <c r="L17">
        <v>1097.539</v>
      </c>
      <c r="M17" s="3">
        <f t="shared" si="8"/>
        <v>8.6139080251362365</v>
      </c>
      <c r="N17" s="13"/>
      <c r="O17">
        <v>3231.444</v>
      </c>
      <c r="P17" s="26">
        <v>1411.2570000000001</v>
      </c>
      <c r="Q17" s="3">
        <f t="shared" si="9"/>
        <v>2.2897629560030524</v>
      </c>
      <c r="R17" s="16"/>
      <c r="S17">
        <v>12102.165999999999</v>
      </c>
      <c r="T17">
        <v>1433.386</v>
      </c>
      <c r="U17" s="3">
        <f t="shared" si="10"/>
        <v>8.4430613944882946</v>
      </c>
      <c r="V17" s="13"/>
      <c r="W17">
        <v>1381.7670000000001</v>
      </c>
      <c r="X17">
        <v>407.49799999999999</v>
      </c>
      <c r="Y17" s="3">
        <f t="shared" si="11"/>
        <v>3.3908559060412569</v>
      </c>
      <c r="Z17" s="16"/>
    </row>
    <row r="18" spans="1:26" x14ac:dyDescent="0.2">
      <c r="A18" s="9">
        <v>8</v>
      </c>
      <c r="B18" s="20" t="s">
        <v>51</v>
      </c>
      <c r="C18">
        <v>5133.7089999999998</v>
      </c>
      <c r="D18">
        <v>808.87900000000002</v>
      </c>
      <c r="E18" s="3">
        <f t="shared" si="6"/>
        <v>6.3466958593312466</v>
      </c>
      <c r="F18" s="13">
        <f>AVERAGE(E17:E18)</f>
        <v>6.3983076219673389</v>
      </c>
      <c r="G18" s="26">
        <v>352.46499999999997</v>
      </c>
      <c r="H18" s="26">
        <v>910.06899999999996</v>
      </c>
      <c r="I18" s="3">
        <f t="shared" si="7"/>
        <v>0.38729480951444339</v>
      </c>
      <c r="J18" s="16">
        <f>AVERAGE(I17:I18)</f>
        <v>0.37310408944453111</v>
      </c>
      <c r="K18">
        <v>9460.1610000000001</v>
      </c>
      <c r="L18">
        <v>1060.1099999999999</v>
      </c>
      <c r="M18" s="3">
        <f t="shared" si="8"/>
        <v>8.9237541387214545</v>
      </c>
      <c r="N18" s="13">
        <f>AVERAGE(M17:M18)</f>
        <v>8.7688310819288446</v>
      </c>
      <c r="O18">
        <v>3519.0239999999999</v>
      </c>
      <c r="P18" s="26">
        <v>1364.758</v>
      </c>
      <c r="Q18" s="3">
        <f t="shared" si="9"/>
        <v>2.578496700513937</v>
      </c>
      <c r="R18" s="16">
        <f>AVERAGE(Q17:Q18)</f>
        <v>2.4341298282584947</v>
      </c>
      <c r="S18">
        <v>11878.413</v>
      </c>
      <c r="T18">
        <v>1415.9929999999999</v>
      </c>
      <c r="U18" s="3">
        <f t="shared" si="10"/>
        <v>8.3887512155780435</v>
      </c>
      <c r="V18" s="13">
        <f>AVERAGE(U17:U18)</f>
        <v>8.4159063050331682</v>
      </c>
      <c r="W18">
        <v>1572.9269999999999</v>
      </c>
      <c r="X18">
        <v>379.33</v>
      </c>
      <c r="Y18" s="3">
        <f t="shared" si="11"/>
        <v>4.1465926765613057</v>
      </c>
      <c r="Z18" s="16">
        <f>AVERAGE(Y17:Y18)</f>
        <v>3.7687242913012815</v>
      </c>
    </row>
    <row r="23" spans="1:26" x14ac:dyDescent="0.2">
      <c r="B23" s="9"/>
      <c r="E23" t="s">
        <v>24</v>
      </c>
      <c r="F23" t="s">
        <v>1</v>
      </c>
      <c r="G23" t="s">
        <v>25</v>
      </c>
      <c r="H23" t="s">
        <v>40</v>
      </c>
      <c r="I23" t="s">
        <v>26</v>
      </c>
      <c r="J23" t="s">
        <v>41</v>
      </c>
      <c r="K23" t="s">
        <v>42</v>
      </c>
      <c r="L23" t="s">
        <v>27</v>
      </c>
      <c r="M23" t="s">
        <v>28</v>
      </c>
      <c r="N23" t="s">
        <v>32</v>
      </c>
      <c r="O23" t="s">
        <v>43</v>
      </c>
      <c r="P23" t="s">
        <v>26</v>
      </c>
      <c r="Q23" t="s">
        <v>44</v>
      </c>
      <c r="R23" t="s">
        <v>42</v>
      </c>
      <c r="S23" t="s">
        <v>2</v>
      </c>
      <c r="T23" t="s">
        <v>3</v>
      </c>
      <c r="U23" t="s">
        <v>32</v>
      </c>
      <c r="V23" t="s">
        <v>45</v>
      </c>
      <c r="W23" t="s">
        <v>26</v>
      </c>
      <c r="X23" t="s">
        <v>44</v>
      </c>
      <c r="Y23" t="s">
        <v>42</v>
      </c>
    </row>
    <row r="24" spans="1:26" x14ac:dyDescent="0.2">
      <c r="B24" s="29" t="s">
        <v>48</v>
      </c>
      <c r="C24" s="29" t="s">
        <v>29</v>
      </c>
      <c r="D24" t="s">
        <v>30</v>
      </c>
      <c r="E24">
        <v>6.9451366774241814</v>
      </c>
      <c r="F24">
        <v>0.3099220834046022</v>
      </c>
      <c r="G24">
        <f>F24/E24</f>
        <v>4.462433178774336E-2</v>
      </c>
      <c r="H24">
        <f>AVERAGE(G24:G25)</f>
        <v>4.1930513955370091E-2</v>
      </c>
      <c r="I24" s="30">
        <f>H24/H24*100</f>
        <v>100</v>
      </c>
      <c r="L24" s="26">
        <v>2.8622542642462281</v>
      </c>
      <c r="M24" s="26">
        <v>1.3539391397003835</v>
      </c>
      <c r="N24">
        <f>M24/L24</f>
        <v>0.47303244740101458</v>
      </c>
      <c r="O24">
        <f>AVERAGE(N24:N25)</f>
        <v>0.50458777738715521</v>
      </c>
      <c r="P24" s="30">
        <f>O24/O24*100</f>
        <v>100</v>
      </c>
      <c r="S24">
        <v>7.4699199712774247</v>
      </c>
      <c r="T24">
        <v>2.2430505512368826</v>
      </c>
      <c r="U24">
        <f>T24/S24</f>
        <v>0.30027772183124213</v>
      </c>
      <c r="V24">
        <f>AVERAGE(U24:U25)</f>
        <v>0.33214255475146437</v>
      </c>
      <c r="W24" s="30">
        <f>V24/V24*100</f>
        <v>100</v>
      </c>
    </row>
    <row r="25" spans="1:26" x14ac:dyDescent="0.2">
      <c r="B25" s="29"/>
      <c r="C25" s="29"/>
      <c r="D25" t="s">
        <v>33</v>
      </c>
      <c r="E25">
        <v>7.6441553636954156</v>
      </c>
      <c r="F25">
        <v>0.29993140112229327</v>
      </c>
      <c r="G25">
        <f t="shared" ref="G25:G39" si="12">F25/E25</f>
        <v>3.9236696122996823E-2</v>
      </c>
      <c r="I25" s="30"/>
      <c r="L25" s="26">
        <v>2.6033726879993284</v>
      </c>
      <c r="M25" s="26">
        <v>1.3957803225947298</v>
      </c>
      <c r="N25">
        <f t="shared" ref="N25:N39" si="13">M25/L25</f>
        <v>0.53614310737329585</v>
      </c>
      <c r="O25" s="24"/>
      <c r="P25" s="31"/>
      <c r="S25">
        <v>7.7063402579239897</v>
      </c>
      <c r="T25">
        <v>2.8051647857960629</v>
      </c>
      <c r="U25">
        <f t="shared" ref="U25:U39" si="14">T25/S25</f>
        <v>0.36400738767168656</v>
      </c>
      <c r="W25" s="31"/>
    </row>
    <row r="26" spans="1:26" x14ac:dyDescent="0.2">
      <c r="B26" s="29"/>
      <c r="C26" s="29" t="s">
        <v>31</v>
      </c>
      <c r="D26" t="s">
        <v>30</v>
      </c>
      <c r="E26">
        <v>6.2215246491120046</v>
      </c>
      <c r="F26">
        <v>1.0610740300438071</v>
      </c>
      <c r="G26">
        <f t="shared" si="12"/>
        <v>0.17054887505673608</v>
      </c>
      <c r="H26">
        <f>AVERAGE(G26:G27)</f>
        <v>0.16423904285507668</v>
      </c>
      <c r="I26" s="30">
        <f>H26/H26*100</f>
        <v>100</v>
      </c>
      <c r="L26" s="26">
        <v>8.8121713957878853</v>
      </c>
      <c r="M26" s="26">
        <v>4.7680301926473723</v>
      </c>
      <c r="N26">
        <f t="shared" si="13"/>
        <v>0.5410732472732469</v>
      </c>
      <c r="O26">
        <f>AVERAGE(N26:N27)</f>
        <v>0.50168660027759659</v>
      </c>
      <c r="P26" s="30">
        <f>O26/O26*100</f>
        <v>100</v>
      </c>
      <c r="S26">
        <v>7.0882514584381919</v>
      </c>
      <c r="T26">
        <v>2.6066564604098437</v>
      </c>
      <c r="U26">
        <f t="shared" si="14"/>
        <v>0.36774322633641271</v>
      </c>
      <c r="V26">
        <f>AVERAGE(U26:U27)</f>
        <v>0.39014976166947823</v>
      </c>
      <c r="W26" s="30">
        <f>V26/V26*100</f>
        <v>100</v>
      </c>
    </row>
    <row r="27" spans="1:26" x14ac:dyDescent="0.2">
      <c r="B27" s="29"/>
      <c r="C27" s="29"/>
      <c r="D27" t="s">
        <v>33</v>
      </c>
      <c r="E27">
        <v>6.0117363195679001</v>
      </c>
      <c r="F27">
        <v>0.94942877160583816</v>
      </c>
      <c r="G27">
        <f t="shared" si="12"/>
        <v>0.15792921065341725</v>
      </c>
      <c r="I27" s="30"/>
      <c r="L27" s="26">
        <v>8.3941570298234929</v>
      </c>
      <c r="M27" s="26">
        <v>3.8806184027287225</v>
      </c>
      <c r="N27">
        <f t="shared" si="13"/>
        <v>0.4622999532819464</v>
      </c>
      <c r="O27" s="24"/>
      <c r="P27" s="31"/>
      <c r="S27">
        <v>6.7422012113608023</v>
      </c>
      <c r="T27">
        <v>2.781537565405078</v>
      </c>
      <c r="U27">
        <f t="shared" si="14"/>
        <v>0.41255629700254381</v>
      </c>
      <c r="W27" s="31"/>
    </row>
    <row r="28" spans="1:26" x14ac:dyDescent="0.2">
      <c r="B28" s="29" t="s">
        <v>49</v>
      </c>
      <c r="C28" s="29" t="s">
        <v>29</v>
      </c>
      <c r="D28" t="s">
        <v>34</v>
      </c>
      <c r="E28">
        <v>7.7505768700922992</v>
      </c>
      <c r="F28">
        <v>0.53770701618752936</v>
      </c>
      <c r="G28">
        <f t="shared" si="12"/>
        <v>6.9376386454847977E-2</v>
      </c>
      <c r="H28">
        <f>AVERAGE(G28:G29)</f>
        <v>7.0629291765572366E-2</v>
      </c>
      <c r="I28" s="30">
        <f>H28/H24*100</f>
        <v>168.44365857463282</v>
      </c>
      <c r="J28">
        <f>AVERAGE(I28:I30)</f>
        <v>203.15043850843011</v>
      </c>
      <c r="K28">
        <f>STDEV(I28:I30)/SQRT(2)</f>
        <v>34.706779933797385</v>
      </c>
      <c r="L28" s="26">
        <v>2.5274049967295977</v>
      </c>
      <c r="M28" s="26">
        <v>2.1241199393983585</v>
      </c>
      <c r="N28">
        <f t="shared" si="13"/>
        <v>0.8404351269966307</v>
      </c>
      <c r="O28">
        <f>AVERAGE(N28:N29)</f>
        <v>0.82093302405054414</v>
      </c>
      <c r="P28" s="30">
        <f>O28/O24*100</f>
        <v>162.69379894643515</v>
      </c>
      <c r="Q28">
        <f>AVERAGE(P28:P30)</f>
        <v>153.16643617126093</v>
      </c>
      <c r="R28">
        <f>STDEV(P28:P30)/SQRT(2)</f>
        <v>9.5273627751742236</v>
      </c>
      <c r="S28">
        <v>7.5710219433209067</v>
      </c>
      <c r="T28">
        <v>1.1892892900193053</v>
      </c>
      <c r="U28">
        <f t="shared" si="14"/>
        <v>0.15708438027556987</v>
      </c>
      <c r="V28">
        <f>AVERAGE(U28:U29)</f>
        <v>0.16112374114280881</v>
      </c>
      <c r="W28" s="30">
        <f>V28/V24*100</f>
        <v>48.510417842535858</v>
      </c>
      <c r="X28">
        <f>AVERAGE(W28:W30)</f>
        <v>43.149257756291703</v>
      </c>
      <c r="Y28">
        <f>STDEV(W28:W30)/SQRT(2)</f>
        <v>5.3611600862441122</v>
      </c>
    </row>
    <row r="29" spans="1:26" x14ac:dyDescent="0.2">
      <c r="B29" s="29"/>
      <c r="C29" s="29"/>
      <c r="D29" t="s">
        <v>35</v>
      </c>
      <c r="E29">
        <v>7.8703516158643003</v>
      </c>
      <c r="F29">
        <v>0.5657381659113081</v>
      </c>
      <c r="G29">
        <f t="shared" si="12"/>
        <v>7.1882197076296742E-2</v>
      </c>
      <c r="I29" s="30"/>
      <c r="L29" s="26">
        <v>2.5524458997550039</v>
      </c>
      <c r="M29" s="26">
        <v>2.0456090685099491</v>
      </c>
      <c r="N29">
        <f t="shared" si="13"/>
        <v>0.80143092110445768</v>
      </c>
      <c r="O29" s="24"/>
      <c r="P29" s="31"/>
      <c r="S29">
        <v>7.1475549730732491</v>
      </c>
      <c r="T29">
        <v>1.180512351140121</v>
      </c>
      <c r="U29">
        <f t="shared" si="14"/>
        <v>0.16516310201004772</v>
      </c>
      <c r="W29" s="31"/>
    </row>
    <row r="30" spans="1:26" x14ac:dyDescent="0.2">
      <c r="B30" s="29"/>
      <c r="C30" s="29" t="s">
        <v>31</v>
      </c>
      <c r="D30" t="s">
        <v>34</v>
      </c>
      <c r="E30">
        <v>6.6863127627046204</v>
      </c>
      <c r="F30">
        <v>2.6087386681502323</v>
      </c>
      <c r="G30">
        <f t="shared" si="12"/>
        <v>0.39016102906544187</v>
      </c>
      <c r="H30">
        <f>AVERAGE(G30:G31)</f>
        <v>0.39065441893122327</v>
      </c>
      <c r="I30" s="30">
        <f>H30/H26*100</f>
        <v>237.85721844222743</v>
      </c>
      <c r="L30" s="26">
        <v>7.4707703519639654</v>
      </c>
      <c r="M30" s="26">
        <v>5.4214800193557586</v>
      </c>
      <c r="N30">
        <f t="shared" si="13"/>
        <v>0.7256922330547243</v>
      </c>
      <c r="O30">
        <f>AVERAGE(N30:N31)</f>
        <v>0.72061798399106913</v>
      </c>
      <c r="P30" s="30">
        <f>O30/O26*100</f>
        <v>143.6390733960867</v>
      </c>
      <c r="S30">
        <v>5.7543654519372724</v>
      </c>
      <c r="T30">
        <v>0.86651434111773928</v>
      </c>
      <c r="U30">
        <f t="shared" si="14"/>
        <v>0.15058382168376486</v>
      </c>
      <c r="V30">
        <f>AVERAGE(U30:U31)</f>
        <v>0.14743017299912015</v>
      </c>
      <c r="W30" s="30">
        <f>V30/V26*100</f>
        <v>37.788097670047541</v>
      </c>
    </row>
    <row r="31" spans="1:26" x14ac:dyDescent="0.2">
      <c r="B31" s="29"/>
      <c r="C31" s="29"/>
      <c r="D31" t="s">
        <v>35</v>
      </c>
      <c r="E31">
        <v>7.1185314664839625</v>
      </c>
      <c r="F31">
        <v>2.7843979849677303</v>
      </c>
      <c r="G31">
        <f t="shared" si="12"/>
        <v>0.39114780879700467</v>
      </c>
      <c r="I31" s="30"/>
      <c r="L31" s="26">
        <v>6.8008361633411827</v>
      </c>
      <c r="M31" s="26">
        <v>4.8662957089465735</v>
      </c>
      <c r="N31">
        <f t="shared" si="13"/>
        <v>0.71554373492741385</v>
      </c>
      <c r="O31" s="24"/>
      <c r="P31" s="31"/>
      <c r="S31">
        <v>6.2320919471864507</v>
      </c>
      <c r="T31">
        <v>0.89914456534829246</v>
      </c>
      <c r="U31">
        <f t="shared" si="14"/>
        <v>0.14427652431447544</v>
      </c>
      <c r="W31" s="31"/>
    </row>
    <row r="32" spans="1:26" x14ac:dyDescent="0.2">
      <c r="B32" s="29" t="s">
        <v>52</v>
      </c>
      <c r="C32" s="29" t="s">
        <v>29</v>
      </c>
      <c r="D32" t="s">
        <v>36</v>
      </c>
      <c r="E32">
        <v>7.3513671037970338</v>
      </c>
      <c r="F32">
        <v>0.17951787379741718</v>
      </c>
      <c r="G32">
        <f t="shared" si="12"/>
        <v>2.4419658447568875E-2</v>
      </c>
      <c r="H32">
        <f>AVERAGE(G32:G33)</f>
        <v>2.5540215668796371E-2</v>
      </c>
      <c r="I32" s="30">
        <f>H32/H32*100</f>
        <v>100</v>
      </c>
      <c r="L32">
        <v>2.5759023691682539</v>
      </c>
      <c r="M32" s="26">
        <v>1.0071492930469579</v>
      </c>
      <c r="N32">
        <f t="shared" si="13"/>
        <v>0.39098892298940718</v>
      </c>
      <c r="O32">
        <f>AVERAGE(N32:N33)</f>
        <v>0.38882905307302651</v>
      </c>
      <c r="P32" s="30">
        <f>O32/O32*100</f>
        <v>100</v>
      </c>
      <c r="S32">
        <v>8.554753211918781</v>
      </c>
      <c r="T32">
        <v>2.6863846406397771</v>
      </c>
      <c r="U32">
        <f t="shared" si="14"/>
        <v>0.31402245910460774</v>
      </c>
      <c r="V32">
        <f>AVERAGE(U32:U33)</f>
        <v>0.33161450699388506</v>
      </c>
      <c r="W32" s="30">
        <f>V32/V32*100</f>
        <v>100</v>
      </c>
    </row>
    <row r="33" spans="2:26" x14ac:dyDescent="0.2">
      <c r="B33" s="29"/>
      <c r="C33" s="29"/>
      <c r="D33" t="s">
        <v>37</v>
      </c>
      <c r="E33">
        <v>7.4130767220811045</v>
      </c>
      <c r="F33">
        <v>0.19763835490372689</v>
      </c>
      <c r="G33">
        <f t="shared" si="12"/>
        <v>2.6660772890023866E-2</v>
      </c>
      <c r="I33" s="30"/>
      <c r="L33">
        <v>2.5246336105616329</v>
      </c>
      <c r="M33" s="26">
        <v>0.97619801596568012</v>
      </c>
      <c r="N33">
        <f t="shared" si="13"/>
        <v>0.38666918315664583</v>
      </c>
      <c r="O33" s="24"/>
      <c r="P33" s="31"/>
      <c r="S33">
        <v>8.0792231778887658</v>
      </c>
      <c r="T33">
        <v>2.8213176920827308</v>
      </c>
      <c r="U33">
        <f t="shared" si="14"/>
        <v>0.34920655488316238</v>
      </c>
      <c r="W33" s="31"/>
    </row>
    <row r="34" spans="2:26" x14ac:dyDescent="0.2">
      <c r="B34" s="29"/>
      <c r="C34" s="29" t="s">
        <v>31</v>
      </c>
      <c r="D34" t="s">
        <v>36</v>
      </c>
      <c r="E34">
        <v>6.3069852916391955</v>
      </c>
      <c r="F34">
        <v>0.3157546906785349</v>
      </c>
      <c r="G34">
        <f t="shared" si="12"/>
        <v>5.0064282074212631E-2</v>
      </c>
      <c r="H34">
        <f>AVERAGE(G34:G35)</f>
        <v>5.1271976776176648E-2</v>
      </c>
      <c r="I34" s="30">
        <f>H34/H34*100</f>
        <v>100</v>
      </c>
      <c r="L34">
        <v>7.0468132975333004</v>
      </c>
      <c r="M34" s="26">
        <v>2.0332821789265609</v>
      </c>
      <c r="N34">
        <f>M34/L34</f>
        <v>0.28853924363773065</v>
      </c>
      <c r="O34">
        <f>AVERAGE(N34:N35)</f>
        <v>0.26448115075722428</v>
      </c>
      <c r="P34" s="30">
        <f>O34/O34*100</f>
        <v>100</v>
      </c>
      <c r="S34">
        <v>5.9110491326671921</v>
      </c>
      <c r="T34">
        <v>2.9903699876868166</v>
      </c>
      <c r="U34">
        <f t="shared" si="14"/>
        <v>0.50589496391776689</v>
      </c>
      <c r="V34">
        <f>AVERAGE(U34:U35)</f>
        <v>0.44941845710228889</v>
      </c>
      <c r="W34" s="30">
        <f>V34/V34*100</f>
        <v>100</v>
      </c>
    </row>
    <row r="35" spans="2:26" x14ac:dyDescent="0.2">
      <c r="B35" s="29"/>
      <c r="C35" s="29"/>
      <c r="D35" t="s">
        <v>37</v>
      </c>
      <c r="E35">
        <v>6.2506762758651933</v>
      </c>
      <c r="F35">
        <v>0.32803343747361308</v>
      </c>
      <c r="G35">
        <f t="shared" si="12"/>
        <v>5.2479671478140665E-2</v>
      </c>
      <c r="I35" s="30"/>
      <c r="L35">
        <v>8.3696660194208743</v>
      </c>
      <c r="M35" s="26">
        <v>2.0122606977960245</v>
      </c>
      <c r="N35">
        <f t="shared" si="13"/>
        <v>0.24042305787671794</v>
      </c>
      <c r="O35" s="24"/>
      <c r="P35" s="31"/>
      <c r="S35">
        <v>7.5439247043336337</v>
      </c>
      <c r="T35">
        <v>2.9643244861377109</v>
      </c>
      <c r="U35">
        <f t="shared" si="14"/>
        <v>0.39294195028681084</v>
      </c>
      <c r="W35" s="31"/>
    </row>
    <row r="36" spans="2:26" x14ac:dyDescent="0.2">
      <c r="B36" s="29" t="s">
        <v>51</v>
      </c>
      <c r="C36" s="29" t="s">
        <v>29</v>
      </c>
      <c r="D36" t="s">
        <v>38</v>
      </c>
      <c r="E36">
        <v>7.9167559979581412</v>
      </c>
      <c r="F36">
        <v>0.18944965477341411</v>
      </c>
      <c r="G36">
        <f t="shared" si="12"/>
        <v>2.3930212680834957E-2</v>
      </c>
      <c r="H36">
        <f>AVERAGE(G36:G37)</f>
        <v>2.5100060834336826E-2</v>
      </c>
      <c r="I36" s="30">
        <f>H36/H32*100</f>
        <v>98.276620525967985</v>
      </c>
      <c r="J36">
        <f>AVERAGE(I36:I38)</f>
        <v>106.02574059168779</v>
      </c>
      <c r="K36">
        <f>STDEV(I36:I38)/SQRT(2)</f>
        <v>7.7491200657198078</v>
      </c>
      <c r="L36">
        <v>2.401096144582612</v>
      </c>
      <c r="M36" s="26">
        <v>0.94267838576026375</v>
      </c>
      <c r="N36">
        <f t="shared" si="13"/>
        <v>0.39260334821958232</v>
      </c>
      <c r="O36">
        <f>AVERAGE(N36:N37)</f>
        <v>0.36057029428265042</v>
      </c>
      <c r="P36" s="30">
        <f>O36/O32*100</f>
        <v>92.732343798119231</v>
      </c>
      <c r="Q36">
        <f>AVERAGE(P36:P38)</f>
        <v>98.805555872230556</v>
      </c>
      <c r="R36">
        <f>STDEV(P36:P38)/SQRT(2)</f>
        <v>6.073212074111324</v>
      </c>
      <c r="S36">
        <v>7.9229030704180108</v>
      </c>
      <c r="T36">
        <v>2.6838885099341185</v>
      </c>
      <c r="U36">
        <f t="shared" si="14"/>
        <v>0.33875064305090852</v>
      </c>
      <c r="V36">
        <f>AVERAGE(U36:U37)</f>
        <v>0.3351559578116251</v>
      </c>
      <c r="W36" s="30">
        <f>V36/V32*100</f>
        <v>101.06794206617909</v>
      </c>
      <c r="X36">
        <f>AVERAGE(W36:W38)</f>
        <v>100.37162327228504</v>
      </c>
      <c r="Y36">
        <f>STDEV(W36:W38)/SQRT(2)</f>
        <v>0.69631879389405071</v>
      </c>
    </row>
    <row r="37" spans="2:26" x14ac:dyDescent="0.2">
      <c r="B37" s="29"/>
      <c r="C37" s="29"/>
      <c r="D37" t="s">
        <v>39</v>
      </c>
      <c r="E37">
        <v>7.1455762285401301</v>
      </c>
      <c r="F37">
        <v>0.18771363718941289</v>
      </c>
      <c r="G37">
        <f t="shared" si="12"/>
        <v>2.6269908987838694E-2</v>
      </c>
      <c r="I37" s="30"/>
      <c r="L37">
        <v>2.8478061605197071</v>
      </c>
      <c r="M37" s="26">
        <v>0.93561037701668093</v>
      </c>
      <c r="N37">
        <f t="shared" si="13"/>
        <v>0.32853724034571852</v>
      </c>
      <c r="O37" s="24"/>
      <c r="P37" s="31"/>
      <c r="S37">
        <v>8.1946708206596774</v>
      </c>
      <c r="T37">
        <v>2.7170354856093586</v>
      </c>
      <c r="U37">
        <f t="shared" si="14"/>
        <v>0.33156127257234175</v>
      </c>
      <c r="W37" s="31"/>
    </row>
    <row r="38" spans="2:26" x14ac:dyDescent="0.2">
      <c r="B38" s="29"/>
      <c r="C38" s="29" t="s">
        <v>31</v>
      </c>
      <c r="D38" t="s">
        <v>38</v>
      </c>
      <c r="E38">
        <v>6.4499193846034313</v>
      </c>
      <c r="F38">
        <v>0.35891336937461882</v>
      </c>
      <c r="G38">
        <f t="shared" si="12"/>
        <v>5.564617911835907E-2</v>
      </c>
      <c r="H38">
        <f>AVERAGE(G38:G39)</f>
        <v>5.8334620133393369E-2</v>
      </c>
      <c r="I38" s="30">
        <f>H38/H34*100</f>
        <v>113.7748606574076</v>
      </c>
      <c r="L38" s="28">
        <v>8.6139080251362365</v>
      </c>
      <c r="M38" s="26">
        <v>2.2897629560030524</v>
      </c>
      <c r="N38">
        <f t="shared" si="13"/>
        <v>0.26582161654400038</v>
      </c>
      <c r="O38">
        <f>AVERAGE(N38:N39)</f>
        <v>0.27738457236448388</v>
      </c>
      <c r="P38" s="30">
        <f>O38/O34*100</f>
        <v>104.87876794634188</v>
      </c>
      <c r="S38">
        <v>8.4430613944882946</v>
      </c>
      <c r="T38">
        <v>3.3908559060412569</v>
      </c>
      <c r="U38">
        <f t="shared" si="14"/>
        <v>0.40161450303498181</v>
      </c>
      <c r="V38">
        <f>AVERAGE(U38:U39)</f>
        <v>0.44795921549879347</v>
      </c>
      <c r="W38" s="30">
        <f>V38/V34*100</f>
        <v>99.675304478390984</v>
      </c>
    </row>
    <row r="39" spans="2:26" x14ac:dyDescent="0.2">
      <c r="B39" s="29"/>
      <c r="C39" s="29"/>
      <c r="D39" t="s">
        <v>39</v>
      </c>
      <c r="E39">
        <v>6.3466958593312466</v>
      </c>
      <c r="F39">
        <v>0.38729480951444339</v>
      </c>
      <c r="G39">
        <f t="shared" si="12"/>
        <v>6.1023061148427676E-2</v>
      </c>
      <c r="I39" s="24"/>
      <c r="L39" s="25">
        <v>8.9237541387214545</v>
      </c>
      <c r="M39" s="26">
        <v>2.578496700513937</v>
      </c>
      <c r="N39">
        <f t="shared" si="13"/>
        <v>0.28894752818496738</v>
      </c>
      <c r="O39" s="24"/>
      <c r="S39">
        <v>8.3887512155780435</v>
      </c>
      <c r="T39">
        <v>4.1465926765613057</v>
      </c>
      <c r="U39">
        <f t="shared" si="14"/>
        <v>0.49430392796260514</v>
      </c>
    </row>
    <row r="45" spans="2:26" x14ac:dyDescent="0.2">
      <c r="C45" s="9"/>
      <c r="F45" t="s">
        <v>24</v>
      </c>
      <c r="G45" t="s">
        <v>1</v>
      </c>
      <c r="H45" t="s">
        <v>25</v>
      </c>
      <c r="I45" t="s">
        <v>40</v>
      </c>
      <c r="J45" t="s">
        <v>26</v>
      </c>
      <c r="K45" t="s">
        <v>41</v>
      </c>
      <c r="L45" t="s">
        <v>42</v>
      </c>
      <c r="M45" t="s">
        <v>27</v>
      </c>
      <c r="N45" t="s">
        <v>28</v>
      </c>
      <c r="O45" t="s">
        <v>32</v>
      </c>
      <c r="P45" t="s">
        <v>43</v>
      </c>
      <c r="Q45" t="s">
        <v>26</v>
      </c>
      <c r="R45" t="s">
        <v>44</v>
      </c>
      <c r="S45" t="s">
        <v>42</v>
      </c>
      <c r="T45" t="s">
        <v>2</v>
      </c>
      <c r="U45" t="s">
        <v>3</v>
      </c>
      <c r="V45" t="s">
        <v>32</v>
      </c>
      <c r="W45" t="s">
        <v>45</v>
      </c>
      <c r="X45" t="s">
        <v>26</v>
      </c>
      <c r="Y45" t="s">
        <v>44</v>
      </c>
      <c r="Z45" t="s">
        <v>42</v>
      </c>
    </row>
    <row r="46" spans="2:26" x14ac:dyDescent="0.2">
      <c r="C46" s="29" t="s">
        <v>53</v>
      </c>
      <c r="D46" s="29" t="s">
        <v>29</v>
      </c>
      <c r="E46" t="s">
        <v>30</v>
      </c>
      <c r="F46">
        <v>6.9451366774241814</v>
      </c>
      <c r="G46">
        <v>0.3099220834046022</v>
      </c>
      <c r="H46">
        <f>G46/F46</f>
        <v>4.462433178774336E-2</v>
      </c>
      <c r="I46">
        <f>AVERAGE(H46:H47)</f>
        <v>4.1930513955370091E-2</v>
      </c>
      <c r="J46" s="30">
        <f>I46/I46*100</f>
        <v>100</v>
      </c>
      <c r="M46">
        <v>2.8622542642462281</v>
      </c>
      <c r="N46">
        <v>1.3539391397003835</v>
      </c>
      <c r="O46">
        <f>N46/M46</f>
        <v>0.47303244740101458</v>
      </c>
      <c r="P46">
        <f>AVERAGE(O46:O47)</f>
        <v>0.50458777738715521</v>
      </c>
      <c r="Q46" s="30">
        <f>P46/P46*100</f>
        <v>100</v>
      </c>
      <c r="T46">
        <v>7.4699199712774247</v>
      </c>
      <c r="U46">
        <v>2.2430505512368826</v>
      </c>
      <c r="V46">
        <f>U46/T46</f>
        <v>0.30027772183124213</v>
      </c>
      <c r="W46">
        <f>AVERAGE(V46:V47)</f>
        <v>0.33214255475146437</v>
      </c>
      <c r="X46" s="30">
        <f>W46/W46*100</f>
        <v>100</v>
      </c>
    </row>
    <row r="47" spans="2:26" x14ac:dyDescent="0.2">
      <c r="C47" s="29"/>
      <c r="D47" s="29"/>
      <c r="E47" t="s">
        <v>33</v>
      </c>
      <c r="F47">
        <v>7.6441553636954156</v>
      </c>
      <c r="G47">
        <v>0.29993140112229327</v>
      </c>
      <c r="H47">
        <f t="shared" ref="H47:H53" si="15">G47/F47</f>
        <v>3.9236696122996823E-2</v>
      </c>
      <c r="J47" s="30"/>
      <c r="M47" s="26">
        <v>2.6033726879993284</v>
      </c>
      <c r="N47" s="26">
        <v>1.3957803225947298</v>
      </c>
      <c r="O47">
        <f t="shared" ref="O47:O53" si="16">N47/M47</f>
        <v>0.53614310737329585</v>
      </c>
      <c r="P47" s="24"/>
      <c r="Q47" s="31"/>
      <c r="T47">
        <v>7.7063402579239897</v>
      </c>
      <c r="U47">
        <v>2.8051647857960629</v>
      </c>
      <c r="V47">
        <f t="shared" ref="V47:V53" si="17">U47/T47</f>
        <v>0.36400738767168656</v>
      </c>
      <c r="X47" s="31"/>
    </row>
    <row r="48" spans="2:26" x14ac:dyDescent="0.2">
      <c r="C48" s="29"/>
      <c r="D48" s="29" t="s">
        <v>31</v>
      </c>
      <c r="E48" t="s">
        <v>30</v>
      </c>
      <c r="F48">
        <v>6.2215246491120046</v>
      </c>
      <c r="G48">
        <v>1.0610740300438071</v>
      </c>
      <c r="H48">
        <f t="shared" si="15"/>
        <v>0.17054887505673608</v>
      </c>
      <c r="I48">
        <f>AVERAGE(H48:H49)</f>
        <v>0.16423904285507668</v>
      </c>
      <c r="J48" s="30">
        <f>I48/I48*100</f>
        <v>100</v>
      </c>
      <c r="M48" s="26">
        <v>8.8121713957878853</v>
      </c>
      <c r="N48" s="26">
        <v>4.7680301926473723</v>
      </c>
      <c r="O48">
        <f t="shared" si="16"/>
        <v>0.5410732472732469</v>
      </c>
      <c r="P48">
        <f>AVERAGE(O48:O49)</f>
        <v>0.50168660027759659</v>
      </c>
      <c r="Q48" s="30">
        <f>P48/P48*100</f>
        <v>100</v>
      </c>
      <c r="T48">
        <v>7.0882514584381919</v>
      </c>
      <c r="U48">
        <v>2.6066564604098437</v>
      </c>
      <c r="V48">
        <f t="shared" si="17"/>
        <v>0.36774322633641271</v>
      </c>
      <c r="W48">
        <f>AVERAGE(V48:V49)</f>
        <v>0.39014976166947823</v>
      </c>
      <c r="X48" s="30">
        <f>W48/W48*100</f>
        <v>100</v>
      </c>
    </row>
    <row r="49" spans="3:26" x14ac:dyDescent="0.2">
      <c r="C49" s="29"/>
      <c r="D49" s="29"/>
      <c r="E49" t="s">
        <v>33</v>
      </c>
      <c r="F49">
        <v>6.0117363195679001</v>
      </c>
      <c r="G49">
        <v>0.94942877160583816</v>
      </c>
      <c r="H49">
        <f t="shared" si="15"/>
        <v>0.15792921065341725</v>
      </c>
      <c r="J49" s="30"/>
      <c r="M49" s="26">
        <v>8.3941570298234929</v>
      </c>
      <c r="N49" s="26">
        <v>3.8806184027287225</v>
      </c>
      <c r="O49">
        <f t="shared" si="16"/>
        <v>0.4622999532819464</v>
      </c>
      <c r="P49" s="24"/>
      <c r="Q49" s="31"/>
      <c r="T49">
        <v>6.7422012113608023</v>
      </c>
      <c r="U49">
        <v>2.781537565405078</v>
      </c>
      <c r="V49">
        <f t="shared" si="17"/>
        <v>0.41255629700254381</v>
      </c>
      <c r="X49" s="31"/>
    </row>
    <row r="50" spans="3:26" x14ac:dyDescent="0.2">
      <c r="C50" s="29" t="s">
        <v>52</v>
      </c>
      <c r="D50" s="29" t="s">
        <v>29</v>
      </c>
      <c r="E50" t="s">
        <v>36</v>
      </c>
      <c r="F50">
        <v>7.3513671037970338</v>
      </c>
      <c r="G50">
        <v>0.17951787379741718</v>
      </c>
      <c r="H50">
        <f t="shared" si="15"/>
        <v>2.4419658447568875E-2</v>
      </c>
      <c r="I50">
        <f>AVERAGE(H50:H51)</f>
        <v>2.5540215668796371E-2</v>
      </c>
      <c r="J50" s="30">
        <f>I50/I46*100</f>
        <v>60.910809955682424</v>
      </c>
      <c r="K50">
        <f>AVERAGE(J50:J52)</f>
        <v>46.064353947855203</v>
      </c>
      <c r="L50">
        <f>STDEV(J50:J52)/SQRT(2)</f>
        <v>14.846456007827223</v>
      </c>
      <c r="M50" s="26">
        <v>2.5759023691682539</v>
      </c>
      <c r="N50" s="26">
        <v>1.0071492930469579</v>
      </c>
      <c r="O50">
        <f t="shared" si="16"/>
        <v>0.39098892298940718</v>
      </c>
      <c r="P50">
        <f>AVERAGE(O50:O51)</f>
        <v>0.38882905307302651</v>
      </c>
      <c r="Q50" s="30">
        <f>P50/P46*100</f>
        <v>77.058753798289004</v>
      </c>
      <c r="R50">
        <f>AVERAGE(Q50:Q52)</f>
        <v>64.888577106094402</v>
      </c>
      <c r="S50">
        <f>STDEV(Q50:Q52)/SQRT(2)</f>
        <v>12.170176692194548</v>
      </c>
      <c r="T50">
        <v>8.554753211918781</v>
      </c>
      <c r="U50">
        <v>2.6863846406397771</v>
      </c>
      <c r="V50">
        <f t="shared" si="17"/>
        <v>0.31402245910460774</v>
      </c>
      <c r="W50">
        <f>AVERAGE(V50:V51)</f>
        <v>0.33161450699388506</v>
      </c>
      <c r="X50" s="30">
        <f>W50/W46*100</f>
        <v>99.841017734696948</v>
      </c>
      <c r="Y50">
        <f>AVERAGE(X50:X52)</f>
        <v>107.51614280791475</v>
      </c>
      <c r="Z50">
        <f>STDEV(X50:X52)/SQRT(2)</f>
        <v>7.6751250732178056</v>
      </c>
    </row>
    <row r="51" spans="3:26" x14ac:dyDescent="0.2">
      <c r="C51" s="29"/>
      <c r="D51" s="29"/>
      <c r="E51" t="s">
        <v>37</v>
      </c>
      <c r="F51">
        <v>7.4130767220811045</v>
      </c>
      <c r="G51">
        <v>0.19763835490372689</v>
      </c>
      <c r="H51">
        <f t="shared" si="15"/>
        <v>2.6660772890023866E-2</v>
      </c>
      <c r="J51" s="30"/>
      <c r="M51">
        <v>2.5246336105616329</v>
      </c>
      <c r="N51">
        <v>0.97619801596568012</v>
      </c>
      <c r="O51">
        <f t="shared" si="16"/>
        <v>0.38666918315664583</v>
      </c>
      <c r="P51" s="24"/>
      <c r="Q51" s="31"/>
      <c r="T51">
        <v>8.0792231778887658</v>
      </c>
      <c r="U51">
        <v>2.8213176920827308</v>
      </c>
      <c r="V51">
        <f t="shared" si="17"/>
        <v>0.34920655488316238</v>
      </c>
      <c r="X51" s="31"/>
    </row>
    <row r="52" spans="3:26" x14ac:dyDescent="0.2">
      <c r="C52" s="29"/>
      <c r="D52" s="29" t="s">
        <v>31</v>
      </c>
      <c r="E52" t="s">
        <v>36</v>
      </c>
      <c r="F52">
        <v>6.3069852916391955</v>
      </c>
      <c r="G52">
        <v>0.3157546906785349</v>
      </c>
      <c r="H52">
        <f t="shared" si="15"/>
        <v>5.0064282074212631E-2</v>
      </c>
      <c r="I52">
        <f>AVERAGE(H52:H53)</f>
        <v>5.1271976776176648E-2</v>
      </c>
      <c r="J52" s="30">
        <f>I52/I48*100</f>
        <v>31.217897940027978</v>
      </c>
      <c r="M52">
        <v>7.0468132975333004</v>
      </c>
      <c r="N52">
        <v>2.0332821789265609</v>
      </c>
      <c r="O52">
        <f>N52/M52</f>
        <v>0.28853924363773065</v>
      </c>
      <c r="P52">
        <f>AVERAGE(O52:O53)</f>
        <v>0.26448115075722428</v>
      </c>
      <c r="Q52" s="30">
        <f>P52/P48*100</f>
        <v>52.718400413899793</v>
      </c>
      <c r="T52">
        <v>5.9110491326671921</v>
      </c>
      <c r="U52">
        <v>2.9903699876868166</v>
      </c>
      <c r="V52">
        <f t="shared" si="17"/>
        <v>0.50589496391776689</v>
      </c>
      <c r="W52">
        <f>AVERAGE(V52:V53)</f>
        <v>0.44941845710228889</v>
      </c>
      <c r="X52" s="30">
        <f>W52/W48*100</f>
        <v>115.19126788113256</v>
      </c>
    </row>
    <row r="53" spans="3:26" x14ac:dyDescent="0.2">
      <c r="C53" s="29"/>
      <c r="D53" s="29"/>
      <c r="E53" t="s">
        <v>37</v>
      </c>
      <c r="F53">
        <v>6.2506762758651933</v>
      </c>
      <c r="G53">
        <v>0.32803343747361308</v>
      </c>
      <c r="H53">
        <f t="shared" si="15"/>
        <v>5.2479671478140665E-2</v>
      </c>
      <c r="J53" s="24"/>
      <c r="M53">
        <v>8.3696660194208743</v>
      </c>
      <c r="N53">
        <v>2.0122606977960245</v>
      </c>
      <c r="O53">
        <f t="shared" si="16"/>
        <v>0.24042305787671794</v>
      </c>
      <c r="P53" s="24"/>
      <c r="T53">
        <v>7.5439247043336337</v>
      </c>
      <c r="U53">
        <v>2.9643244861377109</v>
      </c>
      <c r="V53">
        <f t="shared" si="17"/>
        <v>0.39294195028681084</v>
      </c>
    </row>
  </sheetData>
  <mergeCells count="18">
    <mergeCell ref="C46:C49"/>
    <mergeCell ref="D46:D47"/>
    <mergeCell ref="D48:D49"/>
    <mergeCell ref="C50:C53"/>
    <mergeCell ref="D50:D51"/>
    <mergeCell ref="D52:D53"/>
    <mergeCell ref="B32:B35"/>
    <mergeCell ref="C32:C33"/>
    <mergeCell ref="C34:C35"/>
    <mergeCell ref="B36:B39"/>
    <mergeCell ref="C36:C37"/>
    <mergeCell ref="C38:C39"/>
    <mergeCell ref="B24:B27"/>
    <mergeCell ref="C24:C25"/>
    <mergeCell ref="C26:C27"/>
    <mergeCell ref="B28:B31"/>
    <mergeCell ref="C28:C29"/>
    <mergeCell ref="C30:C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9C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Ravanello</dc:creator>
  <cp:lastModifiedBy>Deloulme Jean Christophe</cp:lastModifiedBy>
  <dcterms:created xsi:type="dcterms:W3CDTF">2021-09-29T12:45:21Z</dcterms:created>
  <dcterms:modified xsi:type="dcterms:W3CDTF">2021-10-27T09:07:02Z</dcterms:modified>
</cp:coreProperties>
</file>